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00" yWindow="65496" windowWidth="29600" windowHeight="1900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'Sheet1'!$A$1:$O$66</definedName>
  </definedNames>
  <calcPr fullCalcOnLoad="1"/>
</workbook>
</file>

<file path=xl/comments1.xml><?xml version="1.0" encoding="utf-8"?>
<comments xmlns="http://schemas.openxmlformats.org/spreadsheetml/2006/main">
  <authors>
    <author>Fisher Frank</author>
  </authors>
  <commentList>
    <comment ref="C8" authorId="0">
      <text>
        <r>
          <rPr>
            <b/>
            <sz val="9"/>
            <rFont val="Verdana"/>
            <family val="0"/>
          </rPr>
          <t>Fisher Frank:</t>
        </r>
        <r>
          <rPr>
            <sz val="9"/>
            <rFont val="Verdana"/>
            <family val="0"/>
          </rPr>
          <t xml:space="preserve">
put DEQ here</t>
        </r>
      </text>
    </comment>
    <comment ref="B12" authorId="0">
      <text>
        <r>
          <rPr>
            <b/>
            <sz val="9"/>
            <rFont val="Verdana"/>
            <family val="0"/>
          </rPr>
          <t>Fisher Frank:</t>
        </r>
        <r>
          <rPr>
            <sz val="9"/>
            <rFont val="Verdana"/>
            <family val="0"/>
          </rPr>
          <t xml:space="preserve">
initial time</t>
        </r>
      </text>
    </comment>
    <comment ref="C12" authorId="0">
      <text>
        <r>
          <rPr>
            <b/>
            <sz val="9"/>
            <rFont val="Verdana"/>
            <family val="0"/>
          </rPr>
          <t>Fisher Frank:</t>
        </r>
        <r>
          <rPr>
            <sz val="9"/>
            <rFont val="Verdana"/>
            <family val="0"/>
          </rPr>
          <t xml:space="preserve">
initial position</t>
        </r>
      </text>
    </comment>
    <comment ref="I8" authorId="0">
      <text>
        <r>
          <rPr>
            <b/>
            <sz val="9"/>
            <rFont val="Verdana"/>
            <family val="0"/>
          </rPr>
          <t>Fisher Frank:</t>
        </r>
        <r>
          <rPr>
            <sz val="9"/>
            <rFont val="Verdana"/>
            <family val="0"/>
          </rPr>
          <t xml:space="preserve">
put DEQ here</t>
        </r>
      </text>
    </comment>
    <comment ref="H12" authorId="0">
      <text>
        <r>
          <rPr>
            <b/>
            <sz val="9"/>
            <rFont val="Verdana"/>
            <family val="0"/>
          </rPr>
          <t>Fisher Frank:</t>
        </r>
        <r>
          <rPr>
            <sz val="9"/>
            <rFont val="Verdana"/>
            <family val="0"/>
          </rPr>
          <t xml:space="preserve">
initial time</t>
        </r>
      </text>
    </comment>
    <comment ref="I12" authorId="0">
      <text>
        <r>
          <rPr>
            <b/>
            <sz val="9"/>
            <rFont val="Verdana"/>
            <family val="0"/>
          </rPr>
          <t>Fisher Frank:</t>
        </r>
        <r>
          <rPr>
            <sz val="9"/>
            <rFont val="Verdana"/>
            <family val="0"/>
          </rPr>
          <t xml:space="preserve">
initial position</t>
        </r>
      </text>
    </comment>
  </commentList>
</comments>
</file>

<file path=xl/sharedStrings.xml><?xml version="1.0" encoding="utf-8"?>
<sst xmlns="http://schemas.openxmlformats.org/spreadsheetml/2006/main" count="23" uniqueCount="14">
  <si>
    <t>ME 345</t>
  </si>
  <si>
    <t>Professor Frank Fisher</t>
  </si>
  <si>
    <t xml:space="preserve">xs' = </t>
  </si>
  <si>
    <t>xs</t>
  </si>
  <si>
    <t>timestep</t>
  </si>
  <si>
    <t>step</t>
  </si>
  <si>
    <t>time</t>
  </si>
  <si>
    <t>xs' (current)</t>
  </si>
  <si>
    <t>xs (current)</t>
  </si>
  <si>
    <t>xs (future)</t>
  </si>
  <si>
    <t>Euler Method - (approx) numerical solution to DEQs</t>
  </si>
  <si>
    <t>[same problem, but with a smaller time step]</t>
  </si>
  <si>
    <t>[here I hard code in the exact solution]</t>
  </si>
  <si>
    <t>position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</si>
</sst>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sz val="8"/>
      <name val="Verdana"/>
      <family val="0"/>
    </font>
    <font>
      <b/>
      <sz val="16"/>
      <name val="Verdana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Verdana"/>
                <a:ea typeface="Verdana"/>
                <a:cs typeface="Verdana"/>
              </a:rPr>
              <a:t>Comparison of Solutions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8325"/>
          <c:w val="0.904"/>
          <c:h val="0.85575"/>
        </c:manualLayout>
      </c:layout>
      <c:scatterChart>
        <c:scatterStyle val="smooth"/>
        <c:varyColors val="0"/>
        <c:ser>
          <c:idx val="0"/>
          <c:order val="0"/>
          <c:tx>
            <c:v>timestep = 0.1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Sheet1!$B$12:$B$18</c:f>
              <c:numCache/>
            </c:numRef>
          </c:xVal>
          <c:yVal>
            <c:numRef>
              <c:f>Sheet1!$C$12:$C$18</c:f>
              <c:numCache/>
            </c:numRef>
          </c:yVal>
          <c:smooth val="1"/>
        </c:ser>
        <c:ser>
          <c:idx val="1"/>
          <c:order val="1"/>
          <c:tx>
            <c:v>timestep = 0.01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Sheet1!$H$12:$H$65</c:f>
              <c:numCache/>
            </c:numRef>
          </c:xVal>
          <c:yVal>
            <c:numRef>
              <c:f>Sheet1!$I$12:$I$65</c:f>
              <c:numCache/>
            </c:numRef>
          </c:yVal>
          <c:smooth val="1"/>
        </c:ser>
        <c:ser>
          <c:idx val="2"/>
          <c:order val="2"/>
          <c:tx>
            <c:v>EXACT SOLUTION</c:v>
          </c:tx>
          <c:spPr>
            <a:ln w="25400">
              <a:solidFill>
                <a:srgbClr val="33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Sheet1!$M$12:$M$65</c:f>
              <c:numCache/>
            </c:numRef>
          </c:xVal>
          <c:yVal>
            <c:numRef>
              <c:f>Sheet1!$N$12:$N$65</c:f>
              <c:numCache/>
            </c:numRef>
          </c:yVal>
          <c:smooth val="1"/>
        </c:ser>
        <c:axId val="47281878"/>
        <c:axId val="22883719"/>
      </c:scatterChart>
      <c:valAx>
        <c:axId val="47281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83719"/>
        <c:crosses val="autoZero"/>
        <c:crossBetween val="midCat"/>
        <c:dispUnits/>
      </c:valAx>
      <c:valAx>
        <c:axId val="2288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position,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818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1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152400</xdr:rowOff>
    </xdr:from>
    <xdr:to>
      <xdr:col>6</xdr:col>
      <xdr:colOff>390525</xdr:colOff>
      <xdr:row>53</xdr:row>
      <xdr:rowOff>0</xdr:rowOff>
    </xdr:to>
    <xdr:graphicFrame>
      <xdr:nvGraphicFramePr>
        <xdr:cNvPr id="1" name="Chart 8"/>
        <xdr:cNvGraphicFramePr/>
      </xdr:nvGraphicFramePr>
      <xdr:xfrm>
        <a:off x="142875" y="3771900"/>
        <a:ext cx="56959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5"/>
  <sheetViews>
    <sheetView tabSelected="1" workbookViewId="0" topLeftCell="A1">
      <selection activeCell="A1" sqref="A1:O66"/>
    </sheetView>
  </sheetViews>
  <sheetFormatPr defaultColWidth="11.00390625" defaultRowHeight="12.75"/>
  <cols>
    <col min="3" max="3" width="11.875" style="0" customWidth="1"/>
    <col min="4" max="4" width="14.00390625" style="0" customWidth="1"/>
    <col min="5" max="5" width="12.625" style="0" customWidth="1"/>
  </cols>
  <sheetData>
    <row r="3" s="1" customFormat="1" ht="18">
      <c r="A3" s="1" t="s">
        <v>0</v>
      </c>
    </row>
    <row r="4" s="1" customFormat="1" ht="18">
      <c r="A4" s="1" t="s">
        <v>1</v>
      </c>
    </row>
    <row r="5" s="1" customFormat="1" ht="18">
      <c r="A5" s="1" t="s">
        <v>10</v>
      </c>
    </row>
    <row r="6" spans="7:15" ht="12.75">
      <c r="G6" s="8" t="s">
        <v>11</v>
      </c>
      <c r="H6" s="8"/>
      <c r="I6" s="8"/>
      <c r="J6" s="8"/>
      <c r="M6" s="8" t="s">
        <v>12</v>
      </c>
      <c r="N6" s="8"/>
      <c r="O6" s="8"/>
    </row>
    <row r="7" ht="13.5" thickBot="1"/>
    <row r="8" spans="2:10" ht="13.5" thickBot="1">
      <c r="B8" s="3" t="s">
        <v>2</v>
      </c>
      <c r="C8" s="4">
        <v>-5</v>
      </c>
      <c r="D8" s="5" t="s">
        <v>3</v>
      </c>
      <c r="H8" s="3" t="s">
        <v>2</v>
      </c>
      <c r="I8" s="4">
        <v>-5</v>
      </c>
      <c r="J8" s="5" t="s">
        <v>3</v>
      </c>
    </row>
    <row r="9" spans="2:10" ht="12.75">
      <c r="B9" s="6" t="s">
        <v>4</v>
      </c>
      <c r="C9" s="7">
        <v>0.1</v>
      </c>
      <c r="D9" s="7"/>
      <c r="H9" s="6" t="s">
        <v>4</v>
      </c>
      <c r="I9" s="7">
        <v>0.01</v>
      </c>
      <c r="J9" s="7"/>
    </row>
    <row r="11" spans="1:14" s="2" customFormat="1" ht="12.75">
      <c r="A11" s="2" t="s">
        <v>5</v>
      </c>
      <c r="B11" s="2" t="s">
        <v>6</v>
      </c>
      <c r="C11" s="2" t="s">
        <v>8</v>
      </c>
      <c r="D11" s="2" t="s">
        <v>7</v>
      </c>
      <c r="E11" s="2" t="s">
        <v>9</v>
      </c>
      <c r="G11" s="2" t="s">
        <v>5</v>
      </c>
      <c r="H11" s="2" t="s">
        <v>6</v>
      </c>
      <c r="I11" s="2" t="s">
        <v>8</v>
      </c>
      <c r="J11" s="2" t="s">
        <v>7</v>
      </c>
      <c r="K11" s="2" t="s">
        <v>9</v>
      </c>
      <c r="M11" s="2" t="s">
        <v>6</v>
      </c>
      <c r="N11" s="2" t="s">
        <v>13</v>
      </c>
    </row>
    <row r="12" spans="1:14" ht="12.75">
      <c r="A12">
        <v>1</v>
      </c>
      <c r="B12">
        <v>0</v>
      </c>
      <c r="C12">
        <v>2</v>
      </c>
      <c r="D12">
        <f>$C$8*C12</f>
        <v>-10</v>
      </c>
      <c r="E12">
        <f>C12+D12*$C$9</f>
        <v>1</v>
      </c>
      <c r="G12">
        <v>1</v>
      </c>
      <c r="H12">
        <v>0</v>
      </c>
      <c r="I12">
        <v>2</v>
      </c>
      <c r="J12">
        <f>$I$8*I12</f>
        <v>-10</v>
      </c>
      <c r="K12">
        <f>I12+J12*$I$9</f>
        <v>1.9</v>
      </c>
      <c r="M12">
        <v>0</v>
      </c>
      <c r="N12">
        <f>2*EXP($I$8*M12)</f>
        <v>2</v>
      </c>
    </row>
    <row r="13" spans="1:14" ht="12.75">
      <c r="A13">
        <v>2</v>
      </c>
      <c r="B13">
        <f>B12+$C$9</f>
        <v>0.1</v>
      </c>
      <c r="C13">
        <f>E12</f>
        <v>1</v>
      </c>
      <c r="D13">
        <f>$C$8*C13</f>
        <v>-5</v>
      </c>
      <c r="E13">
        <f>C13+D13*$C$9</f>
        <v>0.5</v>
      </c>
      <c r="G13">
        <v>2</v>
      </c>
      <c r="H13">
        <f>H12+$I$9</f>
        <v>0.01</v>
      </c>
      <c r="I13">
        <f>K12</f>
        <v>1.9</v>
      </c>
      <c r="J13">
        <f>$C$8*I13</f>
        <v>-9.5</v>
      </c>
      <c r="K13">
        <f>I13+J13*$I$9</f>
        <v>1.805</v>
      </c>
      <c r="M13">
        <v>0.01</v>
      </c>
      <c r="N13">
        <f>2*EXP($I$8*M13)</f>
        <v>1.902458849001428</v>
      </c>
    </row>
    <row r="14" spans="1:14" ht="12.75">
      <c r="A14">
        <v>3</v>
      </c>
      <c r="B14">
        <f>B13+$C$9</f>
        <v>0.2</v>
      </c>
      <c r="C14">
        <f>E13</f>
        <v>0.5</v>
      </c>
      <c r="D14">
        <f>$C$8*C14</f>
        <v>-2.5</v>
      </c>
      <c r="E14">
        <f>C14+D14*$C$9</f>
        <v>0.25</v>
      </c>
      <c r="G14">
        <v>3</v>
      </c>
      <c r="H14">
        <f aca="true" t="shared" si="0" ref="H14:H43">H13+$I$9</f>
        <v>0.02</v>
      </c>
      <c r="I14">
        <f aca="true" t="shared" si="1" ref="I14:I43">K13</f>
        <v>1.805</v>
      </c>
      <c r="J14">
        <f aca="true" t="shared" si="2" ref="J14:J65">$C$8*I14</f>
        <v>-9.025</v>
      </c>
      <c r="K14">
        <f aca="true" t="shared" si="3" ref="K14:K43">I14+J14*$I$9</f>
        <v>1.71475</v>
      </c>
      <c r="M14">
        <v>0.02</v>
      </c>
      <c r="N14">
        <f aca="true" t="shared" si="4" ref="N14:N65">2*EXP($I$8*M14)</f>
        <v>1.809674836071919</v>
      </c>
    </row>
    <row r="15" spans="1:14" ht="12.75">
      <c r="A15">
        <v>4</v>
      </c>
      <c r="B15">
        <f>B14+$C$9</f>
        <v>0.30000000000000004</v>
      </c>
      <c r="C15">
        <f>E14</f>
        <v>0.25</v>
      </c>
      <c r="D15">
        <f>$C$8*C15</f>
        <v>-1.25</v>
      </c>
      <c r="E15">
        <f>C15+D15*$C$9</f>
        <v>0.125</v>
      </c>
      <c r="G15">
        <v>4</v>
      </c>
      <c r="H15">
        <f t="shared" si="0"/>
        <v>0.03</v>
      </c>
      <c r="I15">
        <f t="shared" si="1"/>
        <v>1.71475</v>
      </c>
      <c r="J15">
        <f t="shared" si="2"/>
        <v>-8.57375</v>
      </c>
      <c r="K15">
        <f t="shared" si="3"/>
        <v>1.6290125</v>
      </c>
      <c r="M15">
        <v>0.03</v>
      </c>
      <c r="N15">
        <f t="shared" si="4"/>
        <v>1.7214159528501156</v>
      </c>
    </row>
    <row r="16" spans="1:14" ht="12.75">
      <c r="A16">
        <v>5</v>
      </c>
      <c r="B16">
        <f>B15+$C$9</f>
        <v>0.4</v>
      </c>
      <c r="C16">
        <f>E15</f>
        <v>0.125</v>
      </c>
      <c r="D16">
        <f>$C$8*C16</f>
        <v>-0.625</v>
      </c>
      <c r="E16">
        <f>C16+D16*$C$9</f>
        <v>0.0625</v>
      </c>
      <c r="G16">
        <v>5</v>
      </c>
      <c r="H16">
        <f t="shared" si="0"/>
        <v>0.04</v>
      </c>
      <c r="I16">
        <f t="shared" si="1"/>
        <v>1.6290125</v>
      </c>
      <c r="J16">
        <f t="shared" si="2"/>
        <v>-8.1450625</v>
      </c>
      <c r="K16">
        <f t="shared" si="3"/>
        <v>1.547561875</v>
      </c>
      <c r="M16">
        <v>0.04</v>
      </c>
      <c r="N16">
        <f t="shared" si="4"/>
        <v>1.6374615061559636</v>
      </c>
    </row>
    <row r="17" spans="1:14" ht="12.75">
      <c r="A17">
        <v>6</v>
      </c>
      <c r="B17">
        <f>B16+$C$9</f>
        <v>0.5</v>
      </c>
      <c r="C17">
        <f>E16</f>
        <v>0.0625</v>
      </c>
      <c r="D17">
        <f>$C$8*C17</f>
        <v>-0.3125</v>
      </c>
      <c r="E17">
        <f>C17+D17*$C$9</f>
        <v>0.03125</v>
      </c>
      <c r="G17">
        <v>6</v>
      </c>
      <c r="H17">
        <f t="shared" si="0"/>
        <v>0.05</v>
      </c>
      <c r="I17">
        <f t="shared" si="1"/>
        <v>1.547561875</v>
      </c>
      <c r="J17">
        <f t="shared" si="2"/>
        <v>-7.737809374999999</v>
      </c>
      <c r="K17">
        <f t="shared" si="3"/>
        <v>1.47018378125</v>
      </c>
      <c r="M17">
        <v>0.05</v>
      </c>
      <c r="N17">
        <f t="shared" si="4"/>
        <v>1.5576015661428098</v>
      </c>
    </row>
    <row r="18" spans="1:14" ht="12.75">
      <c r="A18">
        <v>7</v>
      </c>
      <c r="B18">
        <f>B17+$C$9</f>
        <v>0.6</v>
      </c>
      <c r="C18">
        <f>E17</f>
        <v>0.03125</v>
      </c>
      <c r="D18">
        <f>$C$8*C18</f>
        <v>-0.15625</v>
      </c>
      <c r="E18">
        <f>C18+D18*$C$9</f>
        <v>0.015625</v>
      </c>
      <c r="G18">
        <v>7</v>
      </c>
      <c r="H18">
        <f t="shared" si="0"/>
        <v>0.060000000000000005</v>
      </c>
      <c r="I18">
        <f t="shared" si="1"/>
        <v>1.47018378125</v>
      </c>
      <c r="J18">
        <f t="shared" si="2"/>
        <v>-7.35091890625</v>
      </c>
      <c r="K18">
        <f t="shared" si="3"/>
        <v>1.3966745921875001</v>
      </c>
      <c r="M18">
        <v>0.06</v>
      </c>
      <c r="N18">
        <f t="shared" si="4"/>
        <v>1.4816364413634358</v>
      </c>
    </row>
    <row r="19" spans="7:14" ht="12.75">
      <c r="G19">
        <v>8</v>
      </c>
      <c r="H19">
        <f t="shared" si="0"/>
        <v>0.07</v>
      </c>
      <c r="I19">
        <f t="shared" si="1"/>
        <v>1.3966745921875001</v>
      </c>
      <c r="J19">
        <f t="shared" si="2"/>
        <v>-6.9833729609375</v>
      </c>
      <c r="K19">
        <f t="shared" si="3"/>
        <v>1.3268408625781252</v>
      </c>
      <c r="M19">
        <v>0.07</v>
      </c>
      <c r="N19">
        <f t="shared" si="4"/>
        <v>1.4093761794374269</v>
      </c>
    </row>
    <row r="20" spans="7:14" ht="12.75">
      <c r="G20">
        <v>9</v>
      </c>
      <c r="H20">
        <f t="shared" si="0"/>
        <v>0.08</v>
      </c>
      <c r="I20">
        <f t="shared" si="1"/>
        <v>1.3268408625781252</v>
      </c>
      <c r="J20">
        <f t="shared" si="2"/>
        <v>-6.634204312890626</v>
      </c>
      <c r="K20">
        <f t="shared" si="3"/>
        <v>1.2604988194492188</v>
      </c>
      <c r="M20">
        <v>0.08</v>
      </c>
      <c r="N20">
        <f t="shared" si="4"/>
        <v>1.3406400920712787</v>
      </c>
    </row>
    <row r="21" spans="7:14" ht="12.75">
      <c r="G21">
        <v>10</v>
      </c>
      <c r="H21">
        <f t="shared" si="0"/>
        <v>0.09</v>
      </c>
      <c r="I21">
        <f t="shared" si="1"/>
        <v>1.2604988194492188</v>
      </c>
      <c r="J21">
        <f t="shared" si="2"/>
        <v>-6.302494097246094</v>
      </c>
      <c r="K21">
        <f t="shared" si="3"/>
        <v>1.1974738784767578</v>
      </c>
      <c r="M21">
        <v>0.09</v>
      </c>
      <c r="N21">
        <f t="shared" si="4"/>
        <v>1.2752563032435467</v>
      </c>
    </row>
    <row r="22" spans="7:14" ht="12.75">
      <c r="G22">
        <v>11</v>
      </c>
      <c r="H22">
        <f t="shared" si="0"/>
        <v>0.09999999999999999</v>
      </c>
      <c r="I22">
        <f t="shared" si="1"/>
        <v>1.1974738784767578</v>
      </c>
      <c r="J22">
        <f t="shared" si="2"/>
        <v>-5.987369392383789</v>
      </c>
      <c r="K22">
        <f t="shared" si="3"/>
        <v>1.13760018455292</v>
      </c>
      <c r="M22">
        <v>0.1</v>
      </c>
      <c r="N22">
        <f t="shared" si="4"/>
        <v>1.2130613194252668</v>
      </c>
    </row>
    <row r="23" spans="7:14" ht="12.75">
      <c r="G23">
        <v>12</v>
      </c>
      <c r="H23">
        <f t="shared" si="0"/>
        <v>0.10999999999999999</v>
      </c>
      <c r="I23">
        <f t="shared" si="1"/>
        <v>1.13760018455292</v>
      </c>
      <c r="J23">
        <f t="shared" si="2"/>
        <v>-5.6880009227646</v>
      </c>
      <c r="K23">
        <f t="shared" si="3"/>
        <v>1.080720175325274</v>
      </c>
      <c r="M23">
        <v>0.11</v>
      </c>
      <c r="N23">
        <f t="shared" si="4"/>
        <v>1.1538996207609733</v>
      </c>
    </row>
    <row r="24" spans="7:14" ht="12.75">
      <c r="G24">
        <v>13</v>
      </c>
      <c r="H24">
        <f t="shared" si="0"/>
        <v>0.11999999999999998</v>
      </c>
      <c r="I24">
        <f t="shared" si="1"/>
        <v>1.080720175325274</v>
      </c>
      <c r="J24">
        <f t="shared" si="2"/>
        <v>-5.40360087662637</v>
      </c>
      <c r="K24">
        <f t="shared" si="3"/>
        <v>1.0266841665590103</v>
      </c>
      <c r="M24">
        <v>0.12</v>
      </c>
      <c r="N24">
        <f t="shared" si="4"/>
        <v>1.097623272188053</v>
      </c>
    </row>
    <row r="25" spans="7:14" ht="12.75">
      <c r="G25">
        <v>14</v>
      </c>
      <c r="H25">
        <f t="shared" si="0"/>
        <v>0.12999999999999998</v>
      </c>
      <c r="I25">
        <f t="shared" si="1"/>
        <v>1.0266841665590103</v>
      </c>
      <c r="J25">
        <f t="shared" si="2"/>
        <v>-5.133420832795052</v>
      </c>
      <c r="K25">
        <f t="shared" si="3"/>
        <v>0.9753499582310597</v>
      </c>
      <c r="M25">
        <v>0.13</v>
      </c>
      <c r="N25">
        <f t="shared" si="4"/>
        <v>1.044091553522032</v>
      </c>
    </row>
    <row r="26" spans="7:14" ht="12.75">
      <c r="G26">
        <v>15</v>
      </c>
      <c r="H26">
        <f t="shared" si="0"/>
        <v>0.13999999999999999</v>
      </c>
      <c r="I26">
        <f t="shared" si="1"/>
        <v>0.9753499582310597</v>
      </c>
      <c r="J26">
        <f t="shared" si="2"/>
        <v>-4.876749791155299</v>
      </c>
      <c r="K26">
        <f t="shared" si="3"/>
        <v>0.9265824603195068</v>
      </c>
      <c r="M26">
        <v>0.14</v>
      </c>
      <c r="N26">
        <f t="shared" si="4"/>
        <v>0.9931706075828189</v>
      </c>
    </row>
    <row r="27" spans="7:14" ht="12.75">
      <c r="G27">
        <v>16</v>
      </c>
      <c r="H27">
        <f t="shared" si="0"/>
        <v>0.15</v>
      </c>
      <c r="I27">
        <f t="shared" si="1"/>
        <v>0.9265824603195068</v>
      </c>
      <c r="J27">
        <f t="shared" si="2"/>
        <v>-4.632912301597534</v>
      </c>
      <c r="K27">
        <f t="shared" si="3"/>
        <v>0.8802533373035314</v>
      </c>
      <c r="M27">
        <v>0.15</v>
      </c>
      <c r="N27">
        <f t="shared" si="4"/>
        <v>0.9447331054820294</v>
      </c>
    </row>
    <row r="28" spans="7:14" ht="12.75">
      <c r="G28">
        <v>17</v>
      </c>
      <c r="H28">
        <f t="shared" si="0"/>
        <v>0.16</v>
      </c>
      <c r="I28">
        <f t="shared" si="1"/>
        <v>0.8802533373035314</v>
      </c>
      <c r="J28">
        <f t="shared" si="2"/>
        <v>-4.401266686517657</v>
      </c>
      <c r="K28">
        <f t="shared" si="3"/>
        <v>0.8362406704383548</v>
      </c>
      <c r="M28">
        <v>0.16</v>
      </c>
      <c r="N28">
        <f t="shared" si="4"/>
        <v>0.8986579282344431</v>
      </c>
    </row>
    <row r="29" spans="7:14" ht="12.75">
      <c r="G29">
        <v>18</v>
      </c>
      <c r="H29">
        <f t="shared" si="0"/>
        <v>0.17</v>
      </c>
      <c r="I29">
        <f t="shared" si="1"/>
        <v>0.8362406704383548</v>
      </c>
      <c r="J29">
        <f t="shared" si="2"/>
        <v>-4.181203352191774</v>
      </c>
      <c r="K29">
        <f t="shared" si="3"/>
        <v>0.7944286369164371</v>
      </c>
      <c r="M29">
        <v>0.17</v>
      </c>
      <c r="N29">
        <f t="shared" si="4"/>
        <v>0.8548298638974533</v>
      </c>
    </row>
    <row r="30" spans="7:14" ht="12.75">
      <c r="G30">
        <v>19</v>
      </c>
      <c r="H30">
        <f t="shared" si="0"/>
        <v>0.18000000000000002</v>
      </c>
      <c r="I30">
        <f t="shared" si="1"/>
        <v>0.7944286369164371</v>
      </c>
      <c r="J30">
        <f t="shared" si="2"/>
        <v>-3.972143184582185</v>
      </c>
      <c r="K30">
        <f t="shared" si="3"/>
        <v>0.7547072050706152</v>
      </c>
      <c r="M30">
        <v>0.18</v>
      </c>
      <c r="N30">
        <f t="shared" si="4"/>
        <v>0.8131393194811983</v>
      </c>
    </row>
    <row r="31" spans="7:14" ht="12.75">
      <c r="G31">
        <v>20</v>
      </c>
      <c r="H31">
        <f t="shared" si="0"/>
        <v>0.19000000000000003</v>
      </c>
      <c r="I31">
        <f t="shared" si="1"/>
        <v>0.7547072050706152</v>
      </c>
      <c r="J31">
        <f t="shared" si="2"/>
        <v>-3.773536025353076</v>
      </c>
      <c r="K31">
        <f t="shared" si="3"/>
        <v>0.7169718448170844</v>
      </c>
      <c r="M31">
        <v>0.19</v>
      </c>
      <c r="N31">
        <f t="shared" si="4"/>
        <v>0.7734820469090025</v>
      </c>
    </row>
    <row r="32" spans="7:14" ht="12.75">
      <c r="G32">
        <v>21</v>
      </c>
      <c r="H32">
        <f t="shared" si="0"/>
        <v>0.20000000000000004</v>
      </c>
      <c r="I32">
        <f t="shared" si="1"/>
        <v>0.7169718448170844</v>
      </c>
      <c r="J32">
        <f t="shared" si="2"/>
        <v>-3.584859224085422</v>
      </c>
      <c r="K32">
        <f t="shared" si="3"/>
        <v>0.6811232525762302</v>
      </c>
      <c r="M32">
        <v>0.2</v>
      </c>
      <c r="N32">
        <f t="shared" si="4"/>
        <v>0.7357588823428847</v>
      </c>
    </row>
    <row r="33" spans="7:14" ht="12.75">
      <c r="G33">
        <v>22</v>
      </c>
      <c r="H33">
        <f t="shared" si="0"/>
        <v>0.21000000000000005</v>
      </c>
      <c r="I33">
        <f t="shared" si="1"/>
        <v>0.6811232525762302</v>
      </c>
      <c r="J33">
        <f t="shared" si="2"/>
        <v>-3.405616262881151</v>
      </c>
      <c r="K33">
        <f t="shared" si="3"/>
        <v>0.6470670899474187</v>
      </c>
      <c r="M33">
        <v>0.21</v>
      </c>
      <c r="N33">
        <f t="shared" si="4"/>
        <v>0.6998754982223107</v>
      </c>
    </row>
    <row r="34" spans="7:14" ht="12.75">
      <c r="G34">
        <v>23</v>
      </c>
      <c r="H34">
        <f t="shared" si="0"/>
        <v>0.22000000000000006</v>
      </c>
      <c r="I34">
        <f t="shared" si="1"/>
        <v>0.6470670899474187</v>
      </c>
      <c r="J34">
        <f t="shared" si="2"/>
        <v>-3.2353354497370934</v>
      </c>
      <c r="K34">
        <f t="shared" si="3"/>
        <v>0.6147137354500477</v>
      </c>
      <c r="M34">
        <v>0.22</v>
      </c>
      <c r="N34">
        <f t="shared" si="4"/>
        <v>0.6657421673961591</v>
      </c>
    </row>
    <row r="35" spans="7:14" ht="12.75">
      <c r="G35">
        <v>24</v>
      </c>
      <c r="H35">
        <f t="shared" si="0"/>
        <v>0.23000000000000007</v>
      </c>
      <c r="I35">
        <f t="shared" si="1"/>
        <v>0.6147137354500477</v>
      </c>
      <c r="J35">
        <f t="shared" si="2"/>
        <v>-3.0735686772502384</v>
      </c>
      <c r="K35">
        <f t="shared" si="3"/>
        <v>0.5839780486775453</v>
      </c>
      <c r="M35">
        <v>0.23</v>
      </c>
      <c r="N35">
        <f t="shared" si="4"/>
        <v>0.6332735387581063</v>
      </c>
    </row>
    <row r="36" spans="7:14" ht="12.75">
      <c r="G36">
        <v>25</v>
      </c>
      <c r="H36">
        <f t="shared" si="0"/>
        <v>0.24000000000000007</v>
      </c>
      <c r="I36">
        <f t="shared" si="1"/>
        <v>0.5839780486775453</v>
      </c>
      <c r="J36">
        <f t="shared" si="2"/>
        <v>-2.9198902433877265</v>
      </c>
      <c r="K36">
        <f t="shared" si="3"/>
        <v>0.5547791462436681</v>
      </c>
      <c r="M36">
        <v>0.24</v>
      </c>
      <c r="N36">
        <f t="shared" si="4"/>
        <v>0.6023884238244043</v>
      </c>
    </row>
    <row r="37" spans="7:14" ht="12.75">
      <c r="G37">
        <v>26</v>
      </c>
      <c r="H37">
        <f t="shared" si="0"/>
        <v>0.25000000000000006</v>
      </c>
      <c r="I37">
        <f t="shared" si="1"/>
        <v>0.5547791462436681</v>
      </c>
      <c r="J37">
        <f t="shared" si="2"/>
        <v>-2.7738957312183405</v>
      </c>
      <c r="K37">
        <f t="shared" si="3"/>
        <v>0.5270401889314846</v>
      </c>
      <c r="M37">
        <v>0.25</v>
      </c>
      <c r="N37">
        <f t="shared" si="4"/>
        <v>0.5730095937203802</v>
      </c>
    </row>
    <row r="38" spans="7:14" ht="12.75">
      <c r="G38">
        <v>27</v>
      </c>
      <c r="H38">
        <f t="shared" si="0"/>
        <v>0.26000000000000006</v>
      </c>
      <c r="I38">
        <f t="shared" si="1"/>
        <v>0.5270401889314846</v>
      </c>
      <c r="J38">
        <f t="shared" si="2"/>
        <v>-2.635200944657423</v>
      </c>
      <c r="K38">
        <f t="shared" si="3"/>
        <v>0.5006881794849104</v>
      </c>
      <c r="M38">
        <v>0.26</v>
      </c>
      <c r="N38">
        <f t="shared" si="4"/>
        <v>0.5450635860680252</v>
      </c>
    </row>
    <row r="39" spans="7:14" ht="12.75">
      <c r="G39">
        <v>28</v>
      </c>
      <c r="H39">
        <f t="shared" si="0"/>
        <v>0.2700000000000001</v>
      </c>
      <c r="I39">
        <f t="shared" si="1"/>
        <v>0.5006881794849104</v>
      </c>
      <c r="J39">
        <f t="shared" si="2"/>
        <v>-2.503440897424552</v>
      </c>
      <c r="K39">
        <f t="shared" si="3"/>
        <v>0.4756537705106649</v>
      </c>
      <c r="M39">
        <v>0.27</v>
      </c>
      <c r="N39">
        <f t="shared" si="4"/>
        <v>0.518480521291783</v>
      </c>
    </row>
    <row r="40" spans="7:14" ht="12.75">
      <c r="G40">
        <v>29</v>
      </c>
      <c r="H40">
        <f t="shared" si="0"/>
        <v>0.2800000000000001</v>
      </c>
      <c r="I40">
        <f t="shared" si="1"/>
        <v>0.4756537705106649</v>
      </c>
      <c r="J40">
        <f t="shared" si="2"/>
        <v>-2.378268852553324</v>
      </c>
      <c r="K40">
        <f t="shared" si="3"/>
        <v>0.45187108198513165</v>
      </c>
      <c r="M40">
        <v>0.28</v>
      </c>
      <c r="N40">
        <f t="shared" si="4"/>
        <v>0.49319392788321287</v>
      </c>
    </row>
    <row r="41" spans="7:14" ht="12.75">
      <c r="G41">
        <v>30</v>
      </c>
      <c r="H41">
        <f t="shared" si="0"/>
        <v>0.2900000000000001</v>
      </c>
      <c r="I41">
        <f t="shared" si="1"/>
        <v>0.45187108198513165</v>
      </c>
      <c r="J41">
        <f t="shared" si="2"/>
        <v>-2.259355409925658</v>
      </c>
      <c r="K41">
        <f t="shared" si="3"/>
        <v>0.4292775278858751</v>
      </c>
      <c r="M41">
        <v>0.29</v>
      </c>
      <c r="N41">
        <f t="shared" si="4"/>
        <v>0.4691405761875953</v>
      </c>
    </row>
    <row r="42" spans="7:14" ht="12.75">
      <c r="G42">
        <v>31</v>
      </c>
      <c r="H42">
        <f t="shared" si="0"/>
        <v>0.3000000000000001</v>
      </c>
      <c r="I42">
        <f t="shared" si="1"/>
        <v>0.4292775278858751</v>
      </c>
      <c r="J42">
        <f t="shared" si="2"/>
        <v>-2.1463876394293755</v>
      </c>
      <c r="K42">
        <f t="shared" si="3"/>
        <v>0.40781365149158133</v>
      </c>
      <c r="M42">
        <v>0.3</v>
      </c>
      <c r="N42">
        <f t="shared" si="4"/>
        <v>0.44626032029685964</v>
      </c>
    </row>
    <row r="43" spans="7:14" ht="12.75">
      <c r="G43">
        <v>32</v>
      </c>
      <c r="H43">
        <f t="shared" si="0"/>
        <v>0.3100000000000001</v>
      </c>
      <c r="I43">
        <f t="shared" si="1"/>
        <v>0.40781365149158133</v>
      </c>
      <c r="J43">
        <f t="shared" si="2"/>
        <v>-2.039068257457907</v>
      </c>
      <c r="K43">
        <f t="shared" si="3"/>
        <v>0.3874229689170023</v>
      </c>
      <c r="M43">
        <v>0.31</v>
      </c>
      <c r="N43">
        <f t="shared" si="4"/>
        <v>0.4244959476534861</v>
      </c>
    </row>
    <row r="44" spans="7:14" ht="12.75">
      <c r="G44">
        <v>33</v>
      </c>
      <c r="H44">
        <f aca="true" t="shared" si="5" ref="H44:H65">H43+$I$9</f>
        <v>0.3200000000000001</v>
      </c>
      <c r="I44">
        <f aca="true" t="shared" si="6" ref="I44:I65">K43</f>
        <v>0.3874229689170023</v>
      </c>
      <c r="J44">
        <f t="shared" si="2"/>
        <v>-1.9371148445850115</v>
      </c>
      <c r="K44">
        <f aca="true" t="shared" si="7" ref="K44:K65">I44+J44*$I$9</f>
        <v>0.36805182047115215</v>
      </c>
      <c r="M44">
        <v>0.32</v>
      </c>
      <c r="N44">
        <f t="shared" si="4"/>
        <v>0.40379303598931077</v>
      </c>
    </row>
    <row r="45" spans="7:14" ht="12.75">
      <c r="G45">
        <v>34</v>
      </c>
      <c r="H45">
        <f t="shared" si="5"/>
        <v>0.3300000000000001</v>
      </c>
      <c r="I45">
        <f t="shared" si="6"/>
        <v>0.36805182047115215</v>
      </c>
      <c r="J45">
        <f t="shared" si="2"/>
        <v>-1.8402591023557608</v>
      </c>
      <c r="K45">
        <f t="shared" si="7"/>
        <v>0.3496492294475945</v>
      </c>
      <c r="M45">
        <v>0.33</v>
      </c>
      <c r="N45">
        <f t="shared" si="4"/>
        <v>0.38409981724150816</v>
      </c>
    </row>
    <row r="46" spans="7:14" ht="12.75">
      <c r="G46">
        <v>35</v>
      </c>
      <c r="H46">
        <f t="shared" si="5"/>
        <v>0.34000000000000014</v>
      </c>
      <c r="I46">
        <f t="shared" si="6"/>
        <v>0.3496492294475945</v>
      </c>
      <c r="J46">
        <f t="shared" si="2"/>
        <v>-1.7482461472379727</v>
      </c>
      <c r="K46">
        <f t="shared" si="7"/>
        <v>0.33216676797521477</v>
      </c>
      <c r="M46">
        <v>0.34</v>
      </c>
      <c r="N46">
        <f t="shared" si="4"/>
        <v>0.3653670481054692</v>
      </c>
    </row>
    <row r="47" spans="7:14" ht="12.75">
      <c r="G47">
        <v>36</v>
      </c>
      <c r="H47">
        <f t="shared" si="5"/>
        <v>0.35000000000000014</v>
      </c>
      <c r="I47">
        <f t="shared" si="6"/>
        <v>0.33216676797521477</v>
      </c>
      <c r="J47">
        <f t="shared" si="2"/>
        <v>-1.6608338398760738</v>
      </c>
      <c r="K47">
        <f t="shared" si="7"/>
        <v>0.315558429576454</v>
      </c>
      <c r="M47">
        <v>0.35</v>
      </c>
      <c r="N47">
        <f t="shared" si="4"/>
        <v>0.3475478869008903</v>
      </c>
    </row>
    <row r="48" spans="7:14" ht="12.75">
      <c r="G48">
        <v>37</v>
      </c>
      <c r="H48">
        <f t="shared" si="5"/>
        <v>0.36000000000000015</v>
      </c>
      <c r="I48">
        <f t="shared" si="6"/>
        <v>0.315558429576454</v>
      </c>
      <c r="J48">
        <f t="shared" si="2"/>
        <v>-1.57779214788227</v>
      </c>
      <c r="K48">
        <f t="shared" si="7"/>
        <v>0.29978050809763135</v>
      </c>
      <c r="M48">
        <v>0.36</v>
      </c>
      <c r="N48">
        <f t="shared" si="4"/>
        <v>0.3305977764431731</v>
      </c>
    </row>
    <row r="49" spans="7:14" ht="12.75">
      <c r="G49">
        <v>38</v>
      </c>
      <c r="H49">
        <f t="shared" si="5"/>
        <v>0.37000000000000016</v>
      </c>
      <c r="I49">
        <f t="shared" si="6"/>
        <v>0.29978050809763135</v>
      </c>
      <c r="J49">
        <f t="shared" si="2"/>
        <v>-1.4989025404881566</v>
      </c>
      <c r="K49">
        <f t="shared" si="7"/>
        <v>0.2847914826927498</v>
      </c>
      <c r="M49">
        <v>0.37</v>
      </c>
      <c r="N49">
        <f t="shared" si="4"/>
        <v>0.3144743326272552</v>
      </c>
    </row>
    <row r="50" spans="7:14" ht="12.75">
      <c r="G50">
        <v>39</v>
      </c>
      <c r="H50">
        <f t="shared" si="5"/>
        <v>0.38000000000000017</v>
      </c>
      <c r="I50">
        <f t="shared" si="6"/>
        <v>0.2847914826927498</v>
      </c>
      <c r="J50">
        <f t="shared" si="2"/>
        <v>-1.423957413463749</v>
      </c>
      <c r="K50">
        <f t="shared" si="7"/>
        <v>0.2705519085581123</v>
      </c>
      <c r="M50">
        <v>0.38</v>
      </c>
      <c r="N50">
        <f t="shared" si="4"/>
        <v>0.2991372384452701</v>
      </c>
    </row>
    <row r="51" spans="7:14" ht="12.75">
      <c r="G51">
        <v>40</v>
      </c>
      <c r="H51">
        <f t="shared" si="5"/>
        <v>0.3900000000000002</v>
      </c>
      <c r="I51">
        <f t="shared" si="6"/>
        <v>0.2705519085581123</v>
      </c>
      <c r="J51">
        <f t="shared" si="2"/>
        <v>-1.3527595427905614</v>
      </c>
      <c r="K51">
        <f t="shared" si="7"/>
        <v>0.2570243131302067</v>
      </c>
      <c r="M51">
        <v>0.39</v>
      </c>
      <c r="N51">
        <f t="shared" si="4"/>
        <v>0.28454814317302707</v>
      </c>
    </row>
    <row r="52" spans="7:14" ht="12.75">
      <c r="G52">
        <v>41</v>
      </c>
      <c r="H52">
        <f t="shared" si="5"/>
        <v>0.4000000000000002</v>
      </c>
      <c r="I52">
        <f t="shared" si="6"/>
        <v>0.2570243131302067</v>
      </c>
      <c r="J52">
        <f t="shared" si="2"/>
        <v>-1.2851215656510333</v>
      </c>
      <c r="K52">
        <f t="shared" si="7"/>
        <v>0.24417309747369634</v>
      </c>
      <c r="M52">
        <v>0.4</v>
      </c>
      <c r="N52">
        <f t="shared" si="4"/>
        <v>0.2706705664732254</v>
      </c>
    </row>
    <row r="53" spans="7:14" ht="12.75">
      <c r="G53">
        <v>42</v>
      </c>
      <c r="H53">
        <f t="shared" si="5"/>
        <v>0.4100000000000002</v>
      </c>
      <c r="I53">
        <f t="shared" si="6"/>
        <v>0.24417309747369634</v>
      </c>
      <c r="J53">
        <f t="shared" si="2"/>
        <v>-1.2208654873684817</v>
      </c>
      <c r="K53">
        <f t="shared" si="7"/>
        <v>0.23196444260001153</v>
      </c>
      <c r="M53">
        <v>0.41</v>
      </c>
      <c r="N53">
        <f t="shared" si="4"/>
        <v>0.25746980717560847</v>
      </c>
    </row>
    <row r="54" spans="7:14" ht="12.75">
      <c r="G54">
        <v>43</v>
      </c>
      <c r="H54">
        <f t="shared" si="5"/>
        <v>0.4200000000000002</v>
      </c>
      <c r="I54">
        <f t="shared" si="6"/>
        <v>0.23196444260001153</v>
      </c>
      <c r="J54">
        <f t="shared" si="2"/>
        <v>-1.1598222130000577</v>
      </c>
      <c r="K54">
        <f t="shared" si="7"/>
        <v>0.22036622047001095</v>
      </c>
      <c r="M54">
        <v>0.42</v>
      </c>
      <c r="N54">
        <f t="shared" si="4"/>
        <v>0.2449128565059638</v>
      </c>
    </row>
    <row r="55" spans="7:14" ht="12.75">
      <c r="G55">
        <v>44</v>
      </c>
      <c r="H55">
        <f t="shared" si="5"/>
        <v>0.4300000000000002</v>
      </c>
      <c r="I55">
        <f t="shared" si="6"/>
        <v>0.22036622047001095</v>
      </c>
      <c r="J55">
        <f t="shared" si="2"/>
        <v>-1.1018311023500547</v>
      </c>
      <c r="K55">
        <f t="shared" si="7"/>
        <v>0.2093479094465104</v>
      </c>
      <c r="M55">
        <v>0.43</v>
      </c>
      <c r="N55">
        <f t="shared" si="4"/>
        <v>0.23296831554699393</v>
      </c>
    </row>
    <row r="56" spans="7:14" ht="12.75">
      <c r="G56">
        <v>45</v>
      </c>
      <c r="H56">
        <f t="shared" si="5"/>
        <v>0.4400000000000002</v>
      </c>
      <c r="I56">
        <f t="shared" si="6"/>
        <v>0.2093479094465104</v>
      </c>
      <c r="J56">
        <f t="shared" si="2"/>
        <v>-1.046739547232552</v>
      </c>
      <c r="K56">
        <f t="shared" si="7"/>
        <v>0.19888051397418488</v>
      </c>
      <c r="M56">
        <v>0.44</v>
      </c>
      <c r="N56">
        <f t="shared" si="4"/>
        <v>0.22160631672466774</v>
      </c>
    </row>
    <row r="57" spans="7:14" ht="12.75">
      <c r="G57">
        <v>46</v>
      </c>
      <c r="H57">
        <f t="shared" si="5"/>
        <v>0.45000000000000023</v>
      </c>
      <c r="I57">
        <f t="shared" si="6"/>
        <v>0.19888051397418488</v>
      </c>
      <c r="J57">
        <f t="shared" si="2"/>
        <v>-0.9944025698709245</v>
      </c>
      <c r="K57">
        <f t="shared" si="7"/>
        <v>0.18893648827547563</v>
      </c>
      <c r="M57">
        <v>0.45</v>
      </c>
      <c r="N57">
        <f t="shared" si="4"/>
        <v>0.21079844912372867</v>
      </c>
    </row>
    <row r="58" spans="7:14" ht="12.75">
      <c r="G58">
        <v>47</v>
      </c>
      <c r="H58">
        <f t="shared" si="5"/>
        <v>0.46000000000000024</v>
      </c>
      <c r="I58">
        <f t="shared" si="6"/>
        <v>0.18893648827547563</v>
      </c>
      <c r="J58">
        <f t="shared" si="2"/>
        <v>-0.9446824413773781</v>
      </c>
      <c r="K58">
        <f t="shared" si="7"/>
        <v>0.17948966386170184</v>
      </c>
      <c r="M58">
        <v>0.46</v>
      </c>
      <c r="N58">
        <f t="shared" si="4"/>
        <v>0.2005176874456074</v>
      </c>
    </row>
    <row r="59" spans="7:14" ht="12.75">
      <c r="G59">
        <v>48</v>
      </c>
      <c r="H59">
        <f t="shared" si="5"/>
        <v>0.47000000000000025</v>
      </c>
      <c r="I59">
        <f t="shared" si="6"/>
        <v>0.17948966386170184</v>
      </c>
      <c r="J59">
        <f t="shared" si="2"/>
        <v>-0.8974483193085092</v>
      </c>
      <c r="K59">
        <f t="shared" si="7"/>
        <v>0.17051518066861676</v>
      </c>
      <c r="M59">
        <v>0.47</v>
      </c>
      <c r="N59">
        <f t="shared" si="4"/>
        <v>0.1907383244310993</v>
      </c>
    </row>
    <row r="60" spans="7:14" ht="12.75">
      <c r="G60">
        <v>49</v>
      </c>
      <c r="H60">
        <f t="shared" si="5"/>
        <v>0.48000000000000026</v>
      </c>
      <c r="I60">
        <f t="shared" si="6"/>
        <v>0.17051518066861676</v>
      </c>
      <c r="J60">
        <f t="shared" si="2"/>
        <v>-0.8525759033430838</v>
      </c>
      <c r="K60">
        <f t="shared" si="7"/>
        <v>0.16198942163518593</v>
      </c>
      <c r="M60">
        <v>0.48</v>
      </c>
      <c r="N60">
        <f t="shared" si="4"/>
        <v>0.18143590657882502</v>
      </c>
    </row>
    <row r="61" spans="7:14" ht="12.75">
      <c r="G61">
        <v>50</v>
      </c>
      <c r="H61">
        <f t="shared" si="5"/>
        <v>0.49000000000000027</v>
      </c>
      <c r="I61">
        <f t="shared" si="6"/>
        <v>0.16198942163518593</v>
      </c>
      <c r="J61">
        <f t="shared" si="2"/>
        <v>-0.8099471081759296</v>
      </c>
      <c r="K61">
        <f t="shared" si="7"/>
        <v>0.15388995055342664</v>
      </c>
      <c r="M61">
        <v>0.49</v>
      </c>
      <c r="N61">
        <f t="shared" si="4"/>
        <v>0.172587172998741</v>
      </c>
    </row>
    <row r="62" spans="7:14" ht="12.75">
      <c r="G62">
        <v>51</v>
      </c>
      <c r="H62">
        <f t="shared" si="5"/>
        <v>0.5000000000000002</v>
      </c>
      <c r="I62">
        <f t="shared" si="6"/>
        <v>0.15388995055342664</v>
      </c>
      <c r="J62">
        <f t="shared" si="2"/>
        <v>-0.7694497527671331</v>
      </c>
      <c r="K62">
        <f t="shared" si="7"/>
        <v>0.14619545302575532</v>
      </c>
      <c r="M62">
        <v>0.5</v>
      </c>
      <c r="N62">
        <f t="shared" si="4"/>
        <v>0.1641699972477976</v>
      </c>
    </row>
    <row r="63" spans="7:14" ht="12.75">
      <c r="G63">
        <v>52</v>
      </c>
      <c r="H63">
        <f t="shared" si="5"/>
        <v>0.5100000000000002</v>
      </c>
      <c r="I63">
        <f t="shared" si="6"/>
        <v>0.14619545302575532</v>
      </c>
      <c r="J63">
        <f t="shared" si="2"/>
        <v>-0.7309772651287766</v>
      </c>
      <c r="K63">
        <f t="shared" si="7"/>
        <v>0.13888568037446755</v>
      </c>
      <c r="M63">
        <v>0.51</v>
      </c>
      <c r="N63">
        <f t="shared" si="4"/>
        <v>0.15616333200230634</v>
      </c>
    </row>
    <row r="64" spans="7:14" ht="12.75">
      <c r="G64">
        <v>53</v>
      </c>
      <c r="H64">
        <f t="shared" si="5"/>
        <v>0.5200000000000002</v>
      </c>
      <c r="I64">
        <f t="shared" si="6"/>
        <v>0.13888568037446755</v>
      </c>
      <c r="J64">
        <f t="shared" si="2"/>
        <v>-0.6944284018723378</v>
      </c>
      <c r="K64">
        <f t="shared" si="7"/>
        <v>0.13194139635574417</v>
      </c>
      <c r="M64">
        <v>0.52</v>
      </c>
      <c r="N64">
        <f t="shared" si="4"/>
        <v>0.14854715642866775</v>
      </c>
    </row>
    <row r="65" spans="7:14" ht="12.75">
      <c r="G65">
        <v>54</v>
      </c>
      <c r="H65">
        <f t="shared" si="5"/>
        <v>0.5300000000000002</v>
      </c>
      <c r="I65">
        <f t="shared" si="6"/>
        <v>0.13194139635574417</v>
      </c>
      <c r="J65">
        <f t="shared" si="2"/>
        <v>-0.6597069817787209</v>
      </c>
      <c r="K65">
        <f t="shared" si="7"/>
        <v>0.12534432653795696</v>
      </c>
      <c r="M65">
        <v>0.53</v>
      </c>
      <c r="N65">
        <f t="shared" si="4"/>
        <v>0.14130242612085914</v>
      </c>
    </row>
  </sheetData>
  <printOptions/>
  <pageMargins left="0.75" right="0.75" top="1" bottom="1" header="0.5" footer="0.5"/>
  <pageSetup fitToHeight="1" fitToWidth="1" orientation="landscape" paperSize="9" scale="52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 Frank</dc:creator>
  <cp:keywords/>
  <dc:description/>
  <cp:lastModifiedBy>Fisher Frank</cp:lastModifiedBy>
  <cp:lastPrinted>2010-03-29T04:57:02Z</cp:lastPrinted>
  <dcterms:created xsi:type="dcterms:W3CDTF">2010-03-29T04:32:45Z</dcterms:created>
  <cp:category/>
  <cp:version/>
  <cp:contentType/>
  <cp:contentStatus/>
</cp:coreProperties>
</file>